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iko_a\Desktop\JO tammikuu 19\"/>
    </mc:Choice>
  </mc:AlternateContent>
  <bookViews>
    <workbookView xWindow="0" yWindow="0" windowWidth="28740" windowHeight="11520"/>
  </bookViews>
  <sheets>
    <sheet name="1. Budget" sheetId="1" r:id="rId1"/>
    <sheet name="2. Financial plan" sheetId="2" r:id="rId2"/>
  </sheets>
  <definedNames>
    <definedName name="_xlnm.Print_Area" localSheetId="0">'1. Budget'!$A$1:$E$76</definedName>
  </definedNames>
  <calcPr calcId="162913"/>
</workbook>
</file>

<file path=xl/calcChain.xml><?xml version="1.0" encoding="utf-8"?>
<calcChain xmlns="http://schemas.openxmlformats.org/spreadsheetml/2006/main">
  <c r="J8" i="2" l="1"/>
  <c r="E57" i="1"/>
  <c r="E9" i="1" l="1"/>
  <c r="E22" i="1" l="1"/>
  <c r="E23" i="1"/>
  <c r="E24" i="1"/>
  <c r="E30" i="1"/>
  <c r="E21" i="1"/>
  <c r="J13" i="2" l="1"/>
  <c r="J23" i="2"/>
  <c r="J31" i="2" l="1"/>
  <c r="K23" i="2" l="1"/>
  <c r="K8" i="2"/>
  <c r="K13" i="2"/>
  <c r="E15" i="1"/>
  <c r="E60" i="1"/>
  <c r="E61" i="1"/>
  <c r="E18" i="1"/>
  <c r="E64" i="1" l="1"/>
  <c r="K31" i="2"/>
  <c r="E7" i="1" l="1"/>
  <c r="E41" i="1" l="1"/>
  <c r="E32" i="1"/>
  <c r="E16" i="1" l="1"/>
  <c r="E8" i="1"/>
  <c r="E10" i="1"/>
  <c r="E17" i="1"/>
  <c r="E29" i="1"/>
  <c r="E31" i="1"/>
  <c r="E33" i="1"/>
  <c r="E34" i="1"/>
  <c r="E39" i="1"/>
  <c r="E40" i="1"/>
  <c r="E46" i="1"/>
  <c r="E47" i="1"/>
  <c r="E48" i="1"/>
  <c r="E49" i="1"/>
  <c r="E50" i="1"/>
  <c r="E51" i="1"/>
  <c r="E52" i="1"/>
  <c r="E54" i="1" l="1"/>
  <c r="E43" i="1"/>
  <c r="E36" i="1"/>
  <c r="E26" i="1"/>
  <c r="E12" i="1"/>
  <c r="E56" i="1" l="1"/>
  <c r="E66" i="1" s="1"/>
  <c r="E70" i="1" s="1"/>
</calcChain>
</file>

<file path=xl/comments1.xml><?xml version="1.0" encoding="utf-8"?>
<comments xmlns="http://schemas.openxmlformats.org/spreadsheetml/2006/main">
  <authors>
    <author>Heli Laitala</author>
  </authors>
  <commentList>
    <comment ref="D7" authorId="0" shapeId="0">
      <text>
        <r>
          <rPr>
            <sz val="20"/>
            <color indexed="81"/>
            <rFont val="Tahoma"/>
            <family val="2"/>
          </rPr>
          <t>Gross salary, which includes the compulsory social securty charges and other remuneration-realted costs. (More information on p. 59 of the programme manual.)</t>
        </r>
        <r>
          <rPr>
            <sz val="22"/>
            <color indexed="81"/>
            <rFont val="Tahoma"/>
            <family val="2"/>
          </rPr>
          <t xml:space="preserve">
In Finland social charges about 20-21 %. Russia, is it about 30 %? </t>
        </r>
      </text>
    </comment>
    <comment ref="D18" authorId="0" shapeId="0">
      <text>
        <r>
          <rPr>
            <sz val="20"/>
            <color indexed="81"/>
            <rFont val="Tahoma"/>
            <family val="2"/>
          </rPr>
          <t>Reimbursemen of the travel expenses must not exceed the national tax-exempt level or the rates approved by the Programme. (More information on p. 64-65 of the programme manual).</t>
        </r>
        <r>
          <rPr>
            <sz val="9"/>
            <color indexed="81"/>
            <rFont val="Tahoma"/>
            <family val="2"/>
          </rPr>
          <t xml:space="preserve">
</t>
        </r>
      </text>
    </comment>
    <comment ref="A28" authorId="0" shapeId="0">
      <text>
        <r>
          <rPr>
            <sz val="20"/>
            <color indexed="81"/>
            <rFont val="Tahoma"/>
            <family val="2"/>
          </rPr>
          <t>Procurement rules must be followed. (More information on p. 80 --&gt; of the programme manual.)</t>
        </r>
        <r>
          <rPr>
            <sz val="9"/>
            <color indexed="81"/>
            <rFont val="Tahoma"/>
            <family val="2"/>
          </rPr>
          <t xml:space="preserve">
</t>
        </r>
      </text>
    </comment>
    <comment ref="A38" authorId="0" shapeId="0">
      <text>
        <r>
          <rPr>
            <sz val="20"/>
            <color indexed="81"/>
            <rFont val="Tahoma"/>
            <family val="2"/>
          </rPr>
          <t>Procurement rules must be followed. (More information on p. 80 --&gt; of the programme manual.)</t>
        </r>
        <r>
          <rPr>
            <sz val="9"/>
            <color indexed="81"/>
            <rFont val="Tahoma"/>
            <family val="2"/>
          </rPr>
          <t xml:space="preserve">
</t>
        </r>
      </text>
    </comment>
    <comment ref="A40" authorId="0" shapeId="0">
      <text>
        <r>
          <rPr>
            <b/>
            <sz val="9"/>
            <color indexed="81"/>
            <rFont val="Tahoma"/>
            <family val="2"/>
          </rPr>
          <t xml:space="preserve">
</t>
        </r>
        <r>
          <rPr>
            <sz val="18"/>
            <color indexed="81"/>
            <rFont val="Tahoma"/>
            <family val="2"/>
          </rPr>
          <t xml:space="preserve">Under the cost headings 3 and 4 it is also possible to purchase second-hand equipment. Just make sure that EU financing has not been used to the same item earlier. </t>
        </r>
      </text>
    </comment>
    <comment ref="A45" authorId="0" shapeId="0">
      <text>
        <r>
          <rPr>
            <sz val="9"/>
            <color indexed="81"/>
            <rFont val="Tahoma"/>
            <family val="2"/>
          </rPr>
          <t xml:space="preserve">
</t>
        </r>
        <r>
          <rPr>
            <sz val="18"/>
            <color indexed="81"/>
            <rFont val="Tahoma"/>
            <family val="2"/>
          </rPr>
          <t>It is not eligible to purchases or subcontract either from the lead partner, partner or from the organisation itself. (Example: The Lead partner purchases services from a project partner)</t>
        </r>
      </text>
    </comment>
    <comment ref="D48" authorId="0" shapeId="0">
      <text>
        <r>
          <rPr>
            <sz val="9"/>
            <color indexed="81"/>
            <rFont val="Tahoma"/>
            <family val="2"/>
          </rPr>
          <t xml:space="preserve">
</t>
        </r>
        <r>
          <rPr>
            <sz val="18"/>
            <color indexed="81"/>
            <rFont val="Tahoma"/>
            <family val="2"/>
          </rPr>
          <t xml:space="preserve">During the previous call for proposals the budgeted amounts to expenditure verification variated between 1000-2000 EUR/per audit/per partner. (There were also exceptions were the audit was budgeted amounting to 2500-4000 eur/per audit/per partner). 
</t>
        </r>
      </text>
    </comment>
    <comment ref="E57" authorId="0" shapeId="0">
      <text>
        <r>
          <rPr>
            <sz val="9"/>
            <color indexed="81"/>
            <rFont val="Tahoma"/>
            <family val="2"/>
          </rPr>
          <t xml:space="preserve">
</t>
        </r>
        <r>
          <rPr>
            <sz val="18"/>
            <color indexed="81"/>
            <rFont val="Tahoma"/>
            <family val="2"/>
          </rPr>
          <t xml:space="preserve">The  total amount of administrative cost is added to the cell. Cost heading "8. Investments"  is excluded from the administrative cost calculation. </t>
        </r>
      </text>
    </comment>
  </commentList>
</comments>
</file>

<file path=xl/sharedStrings.xml><?xml version="1.0" encoding="utf-8"?>
<sst xmlns="http://schemas.openxmlformats.org/spreadsheetml/2006/main" count="97" uniqueCount="82">
  <si>
    <t>Expenses</t>
  </si>
  <si>
    <t>Unit</t>
  </si>
  <si>
    <t>Subtotal Equipment and supplies</t>
  </si>
  <si>
    <t>Subtotal Travel</t>
  </si>
  <si>
    <t>Amount</t>
  </si>
  <si>
    <t>Percentage</t>
  </si>
  <si>
    <t>%</t>
  </si>
  <si>
    <t>of total</t>
  </si>
  <si>
    <t>Unit rate (in EUR)</t>
  </si>
  <si>
    <t>Costs (in EUR)</t>
  </si>
  <si>
    <t>EUR</t>
  </si>
  <si>
    <t>2. Travel</t>
  </si>
  <si>
    <t>Subtotal Investments</t>
  </si>
  <si>
    <t>Subtotal External expertise and services</t>
  </si>
  <si>
    <t>Number of units</t>
  </si>
  <si>
    <t>Add more rows for more partners</t>
  </si>
  <si>
    <t>Donor 1: enter the name of the donor</t>
  </si>
  <si>
    <t>Donor 2: enter the name of the donor</t>
  </si>
  <si>
    <t>Donor 3: enter the name of the donor</t>
  </si>
  <si>
    <t>Add more rows for more donors</t>
  </si>
  <si>
    <t xml:space="preserve">Budget </t>
  </si>
  <si>
    <t>3. Equipment and supplies</t>
  </si>
  <si>
    <t>5. External expertise and services</t>
  </si>
  <si>
    <t>E.g. Project secretary (35%)</t>
  </si>
  <si>
    <t xml:space="preserve">Subtotal Staff </t>
  </si>
  <si>
    <t>Subtotal Small-scale investments</t>
  </si>
  <si>
    <t>8. Investments</t>
  </si>
  <si>
    <t>6.  Subtotal  (headings 1-5)</t>
  </si>
  <si>
    <t>9. Total costs (6 + 7 + 8)</t>
  </si>
  <si>
    <t>4. Small-scale investments</t>
  </si>
  <si>
    <r>
      <t>1. Staff</t>
    </r>
    <r>
      <rPr>
        <b/>
        <vertAlign val="superscript"/>
        <sz val="10"/>
        <rFont val="Arial"/>
        <family val="2"/>
      </rPr>
      <t>1</t>
    </r>
  </si>
  <si>
    <t>Financial plan</t>
  </si>
  <si>
    <t xml:space="preserve">1. Requested programme financing </t>
  </si>
  <si>
    <r>
      <t>2. Co-financing from the project partners:</t>
    </r>
    <r>
      <rPr>
        <b/>
        <sz val="10"/>
        <color indexed="10"/>
        <rFont val="Arial"/>
        <family val="2"/>
      </rPr>
      <t xml:space="preserve">        </t>
    </r>
    <r>
      <rPr>
        <b/>
        <sz val="10"/>
        <rFont val="Arial"/>
        <family val="2"/>
      </rPr>
      <t xml:space="preserve">                                                                                                   </t>
    </r>
  </si>
  <si>
    <r>
      <t xml:space="preserve">3. Co-financing from other sources, external donors:
 </t>
    </r>
    <r>
      <rPr>
        <b/>
        <sz val="10"/>
        <color indexed="10"/>
        <rFont val="Arial"/>
        <family val="2"/>
      </rPr>
      <t xml:space="preserve"> </t>
    </r>
    <r>
      <rPr>
        <b/>
        <sz val="10"/>
        <rFont val="Arial"/>
        <family val="2"/>
      </rPr>
      <t xml:space="preserve">                                                                                                                 </t>
    </r>
  </si>
  <si>
    <t xml:space="preserve">The Budget must cover all eligible costs of the Project, not just the costs financed by the Karelia CBC Programme. The description of items must be sufficiently detailed. The number of units and unit rate must be specified for each item. </t>
  </si>
  <si>
    <t>7.  Administrative costs (maximum 7% of headings 1-5)</t>
  </si>
  <si>
    <t>10. Revenues (to be deducted)</t>
  </si>
  <si>
    <t>11. Net eligible costs (9-10)</t>
  </si>
  <si>
    <t>1. If staff are not working full time on the Project, the percentage should be indicated alongside the description of the item and reflected in the number of units (not the unit rate).</t>
  </si>
  <si>
    <t>4. TOTAL FINANCING</t>
  </si>
  <si>
    <t>Travel (car rent)</t>
  </si>
  <si>
    <t xml:space="preserve">Accomodation </t>
  </si>
  <si>
    <t>Travel to Petrozavodsk ( 2 days, 3 person from organisation X)</t>
  </si>
  <si>
    <t>trip</t>
  </si>
  <si>
    <t>per night</t>
  </si>
  <si>
    <t>per day</t>
  </si>
  <si>
    <t>Daily allowances</t>
  </si>
  <si>
    <t>per month</t>
  </si>
  <si>
    <t>Travel (Bus)</t>
  </si>
  <si>
    <t>Accomodation</t>
  </si>
  <si>
    <t>Visa</t>
  </si>
  <si>
    <t>Travel to Kajaani ( 2 days, one person from organisation Z)</t>
  </si>
  <si>
    <t>per person</t>
  </si>
  <si>
    <t xml:space="preserve">Project manager 50% (Organisation X) </t>
  </si>
  <si>
    <t>Coordinator 25% (Organisation Y)</t>
  </si>
  <si>
    <t>Project worker 17% (Organisation Z )</t>
  </si>
  <si>
    <t xml:space="preserve"> </t>
  </si>
  <si>
    <t>Office software for project managers laptop</t>
  </si>
  <si>
    <t>External audit for  Organisation X</t>
  </si>
  <si>
    <t>External audit for  Organisation Y</t>
  </si>
  <si>
    <t>External audit for  Organisation Z</t>
  </si>
  <si>
    <t>per audit</t>
  </si>
  <si>
    <t>Desingwork for  showroom (worpacage 1)</t>
  </si>
  <si>
    <t>Consultation for the targetgroup (Work package 2.)</t>
  </si>
  <si>
    <t>Travelcost for the targetgroup (workpackage 3)</t>
  </si>
  <si>
    <t>Meals for the seminar in Kajaani (Workpackage 3)</t>
  </si>
  <si>
    <t>Smartphone for Coordinator ( Organisation Z)</t>
  </si>
  <si>
    <t>laptop for Coordinator (Organisation Z)</t>
  </si>
  <si>
    <t>Software for the laptops (workpacage 1)</t>
  </si>
  <si>
    <t>Tables for the showroom (workpacage 1)</t>
  </si>
  <si>
    <t>Laptops for the showroom (workpacage 1)</t>
  </si>
  <si>
    <t>Laptop for project manager (Organisation X)</t>
  </si>
  <si>
    <t>per item</t>
  </si>
  <si>
    <t>per trip</t>
  </si>
  <si>
    <t>per meal</t>
  </si>
  <si>
    <t>Lead Partner: Organisation X</t>
  </si>
  <si>
    <t>Partner 1: Organisaiton Y</t>
  </si>
  <si>
    <t>Partner 2: Organisaiton Z</t>
  </si>
  <si>
    <t>per consult</t>
  </si>
  <si>
    <t>per work</t>
  </si>
  <si>
    <t>Coordinator 50% (Organisation 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</si>
</sst>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b/>
      <sz val="10"/>
      <color indexed="10"/>
      <name val="Arial"/>
      <family val="2"/>
    </font>
    <font>
      <sz val="10"/>
      <color rgb="FFFF0000"/>
      <name val="Arial"/>
      <family val="2"/>
    </font>
    <font>
      <b/>
      <sz val="10"/>
      <color rgb="FFFF0000"/>
      <name val="Arial"/>
      <family val="2"/>
    </font>
    <font>
      <b/>
      <sz val="14"/>
      <name val="Arial"/>
      <family val="2"/>
    </font>
    <font>
      <sz val="14"/>
      <name val="Arial"/>
      <family val="2"/>
    </font>
    <font>
      <sz val="18"/>
      <color indexed="81"/>
      <name val="Tahoma"/>
      <family val="2"/>
    </font>
    <font>
      <sz val="20"/>
      <color indexed="81"/>
      <name val="Tahoma"/>
      <family val="2"/>
    </font>
    <font>
      <sz val="22"/>
      <color indexed="81"/>
      <name val="Tahoma"/>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120">
    <xf numFmtId="0" fontId="0" fillId="0" borderId="0" xfId="0"/>
    <xf numFmtId="0" fontId="0" fillId="0" borderId="0" xfId="0" applyProtection="1">
      <protection locked="0"/>
    </xf>
    <xf numFmtId="0" fontId="0" fillId="2" borderId="0" xfId="0" applyFill="1" applyProtection="1">
      <protection locked="0"/>
    </xf>
    <xf numFmtId="0" fontId="1" fillId="0" borderId="6" xfId="0" applyFont="1" applyFill="1" applyBorder="1" applyAlignment="1" applyProtection="1">
      <alignment wrapText="1"/>
      <protection locked="0"/>
    </xf>
    <xf numFmtId="0" fontId="1" fillId="0" borderId="7" xfId="0" applyFont="1" applyBorder="1" applyAlignment="1" applyProtection="1">
      <alignment horizontal="center"/>
      <protection locked="0"/>
    </xf>
    <xf numFmtId="0" fontId="1" fillId="0" borderId="7" xfId="0" applyFont="1" applyBorder="1" applyProtection="1">
      <protection locked="0"/>
    </xf>
    <xf numFmtId="1" fontId="1" fillId="2" borderId="7" xfId="0" applyNumberFormat="1" applyFont="1" applyFill="1" applyBorder="1" applyProtection="1">
      <protection locked="0"/>
    </xf>
    <xf numFmtId="0" fontId="5" fillId="0" borderId="5" xfId="0" applyFont="1" applyBorder="1" applyAlignment="1" applyProtection="1">
      <alignment wrapText="1"/>
      <protection locked="0"/>
    </xf>
    <xf numFmtId="0" fontId="5"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5" fillId="0" borderId="1" xfId="0" applyFont="1" applyBorder="1" applyProtection="1">
      <protection locked="0"/>
    </xf>
    <xf numFmtId="0" fontId="1" fillId="2" borderId="16" xfId="0" applyFont="1" applyFill="1" applyBorder="1" applyAlignment="1" applyProtection="1">
      <alignment wrapText="1"/>
      <protection locked="0"/>
    </xf>
    <xf numFmtId="0" fontId="5" fillId="0" borderId="0" xfId="0" applyFont="1" applyAlignment="1" applyProtection="1">
      <alignment wrapText="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3" xfId="0" applyFont="1" applyFill="1" applyBorder="1" applyProtection="1">
      <protection locked="0"/>
    </xf>
    <xf numFmtId="0" fontId="3" fillId="2" borderId="14" xfId="0" applyFont="1" applyFill="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1" fillId="2" borderId="6" xfId="0" applyFont="1" applyFill="1" applyBorder="1" applyAlignment="1" applyProtection="1">
      <alignment wrapText="1"/>
    </xf>
    <xf numFmtId="0" fontId="1" fillId="0" borderId="5"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Protection="1"/>
    <xf numFmtId="1" fontId="1" fillId="2" borderId="1" xfId="0" applyNumberFormat="1" applyFont="1" applyFill="1" applyBorder="1" applyProtection="1"/>
    <xf numFmtId="0" fontId="0" fillId="0" borderId="1" xfId="0" applyBorder="1" applyAlignment="1" applyProtection="1">
      <alignment horizontal="center"/>
    </xf>
    <xf numFmtId="0" fontId="0" fillId="0" borderId="1" xfId="0" applyBorder="1" applyProtection="1"/>
    <xf numFmtId="0" fontId="3" fillId="2" borderId="5" xfId="0" applyFont="1" applyFill="1" applyBorder="1" applyAlignment="1" applyProtection="1">
      <alignment wrapText="1"/>
    </xf>
    <xf numFmtId="0" fontId="3" fillId="2" borderId="1" xfId="0" applyFont="1" applyFill="1" applyBorder="1" applyAlignment="1" applyProtection="1">
      <alignment horizontal="center"/>
    </xf>
    <xf numFmtId="0" fontId="3" fillId="2" borderId="1" xfId="0" applyFont="1" applyFill="1" applyBorder="1" applyProtection="1"/>
    <xf numFmtId="0" fontId="1" fillId="2" borderId="1" xfId="0" applyFont="1" applyFill="1" applyBorder="1" applyProtection="1"/>
    <xf numFmtId="0" fontId="3" fillId="0" borderId="5" xfId="0" applyFont="1" applyBorder="1" applyAlignment="1" applyProtection="1">
      <alignment wrapText="1"/>
    </xf>
    <xf numFmtId="0" fontId="3" fillId="0" borderId="1" xfId="0" applyFont="1" applyBorder="1" applyAlignment="1" applyProtection="1">
      <alignment horizontal="center"/>
    </xf>
    <xf numFmtId="0" fontId="3" fillId="0" borderId="1" xfId="0" applyFont="1" applyBorder="1" applyProtection="1"/>
    <xf numFmtId="0" fontId="5" fillId="0" borderId="5" xfId="0" applyFont="1" applyBorder="1" applyAlignment="1" applyProtection="1">
      <alignment wrapText="1"/>
    </xf>
    <xf numFmtId="0" fontId="5" fillId="0" borderId="1" xfId="0" applyFont="1" applyBorder="1" applyAlignment="1" applyProtection="1">
      <alignment horizontal="center"/>
    </xf>
    <xf numFmtId="0" fontId="5" fillId="0" borderId="1" xfId="0" applyFont="1" applyBorder="1" applyProtection="1"/>
    <xf numFmtId="0" fontId="0" fillId="0" borderId="5" xfId="0" applyBorder="1" applyAlignment="1" applyProtection="1">
      <alignment wrapText="1"/>
    </xf>
    <xf numFmtId="0" fontId="2" fillId="2" borderId="1" xfId="0" applyFont="1" applyFill="1" applyBorder="1" applyAlignment="1" applyProtection="1">
      <alignment horizontal="center"/>
    </xf>
    <xf numFmtId="0" fontId="2" fillId="2" borderId="1" xfId="0" applyFont="1" applyFill="1" applyBorder="1" applyProtection="1"/>
    <xf numFmtId="0" fontId="5" fillId="0" borderId="11" xfId="0" applyFont="1" applyBorder="1" applyProtection="1"/>
    <xf numFmtId="0" fontId="1" fillId="2" borderId="16" xfId="0" applyFont="1" applyFill="1" applyBorder="1" applyAlignment="1" applyProtection="1">
      <alignment wrapText="1"/>
    </xf>
    <xf numFmtId="0" fontId="5" fillId="2" borderId="13" xfId="0" applyFont="1" applyFill="1" applyBorder="1" applyAlignment="1" applyProtection="1">
      <alignment horizontal="center"/>
    </xf>
    <xf numFmtId="0" fontId="5" fillId="2" borderId="13" xfId="0" applyFont="1" applyFill="1" applyBorder="1" applyProtection="1"/>
    <xf numFmtId="0" fontId="5" fillId="2" borderId="14" xfId="0" applyFont="1" applyFill="1" applyBorder="1" applyProtection="1"/>
    <xf numFmtId="0" fontId="3" fillId="2" borderId="11" xfId="0" applyFont="1" applyFill="1" applyBorder="1" applyProtection="1"/>
    <xf numFmtId="0" fontId="5" fillId="0" borderId="15" xfId="0" applyFont="1" applyBorder="1" applyAlignment="1" applyProtection="1">
      <alignment wrapText="1"/>
    </xf>
    <xf numFmtId="0" fontId="5" fillId="0" borderId="11" xfId="0" applyFont="1" applyBorder="1" applyAlignment="1" applyProtection="1">
      <alignment horizontal="center"/>
    </xf>
    <xf numFmtId="0" fontId="3" fillId="2" borderId="13" xfId="0" applyFont="1" applyFill="1" applyBorder="1" applyAlignment="1" applyProtection="1">
      <alignment horizontal="center"/>
    </xf>
    <xf numFmtId="0" fontId="3" fillId="2" borderId="13" xfId="0" applyFont="1" applyFill="1" applyBorder="1" applyProtection="1"/>
    <xf numFmtId="0" fontId="3" fillId="2" borderId="14" xfId="0" applyFont="1" applyFill="1" applyBorder="1" applyProtection="1"/>
    <xf numFmtId="0" fontId="0" fillId="0" borderId="0" xfId="0" applyAlignment="1" applyProtection="1">
      <alignment wrapText="1"/>
    </xf>
    <xf numFmtId="0" fontId="0" fillId="0" borderId="0" xfId="0" applyBorder="1" applyProtection="1"/>
    <xf numFmtId="0" fontId="0" fillId="0" borderId="0" xfId="0" applyBorder="1" applyAlignment="1" applyProtection="1">
      <alignment horizontal="center"/>
    </xf>
    <xf numFmtId="0" fontId="5" fillId="0" borderId="0" xfId="0" applyFont="1" applyAlignment="1" applyProtection="1">
      <alignment wrapText="1"/>
    </xf>
    <xf numFmtId="0" fontId="5" fillId="3" borderId="0" xfId="0" applyFont="1" applyFill="1" applyBorder="1" applyProtection="1"/>
    <xf numFmtId="0" fontId="8" fillId="0" borderId="0" xfId="0" applyFont="1" applyAlignment="1" applyProtection="1">
      <alignment wrapText="1"/>
    </xf>
    <xf numFmtId="0" fontId="4" fillId="0" borderId="0" xfId="0" applyFont="1" applyAlignment="1" applyProtection="1">
      <alignment horizontal="left"/>
      <protection locked="0"/>
    </xf>
    <xf numFmtId="0" fontId="1" fillId="0" borderId="0" xfId="0" applyFont="1" applyAlignment="1" applyProtection="1">
      <alignment horizontal="left"/>
      <protection locked="0"/>
    </xf>
    <xf numFmtId="0" fontId="5" fillId="0" borderId="0" xfId="0" applyFont="1" applyProtection="1">
      <protection locked="0"/>
    </xf>
    <xf numFmtId="0" fontId="1" fillId="0" borderId="0" xfId="0" applyFont="1" applyBorder="1" applyAlignment="1" applyProtection="1">
      <alignment horizontal="left"/>
      <protection locked="0"/>
    </xf>
    <xf numFmtId="0" fontId="0" fillId="2" borderId="1" xfId="0" applyFill="1" applyBorder="1" applyProtection="1">
      <protection locked="0"/>
    </xf>
    <xf numFmtId="0" fontId="0" fillId="2" borderId="2" xfId="0" applyFill="1" applyBorder="1" applyProtection="1">
      <protection locked="0"/>
    </xf>
    <xf numFmtId="0" fontId="0" fillId="2" borderId="10" xfId="0" applyFill="1" applyBorder="1" applyProtection="1">
      <protection locked="0"/>
    </xf>
    <xf numFmtId="0" fontId="5" fillId="2" borderId="2" xfId="0" applyFont="1" applyFill="1" applyBorder="1" applyProtection="1">
      <protection locked="0"/>
    </xf>
    <xf numFmtId="0" fontId="1" fillId="0" borderId="0" xfId="0" applyNumberFormat="1" applyFont="1" applyBorder="1" applyAlignment="1" applyProtection="1">
      <alignment horizontal="left"/>
    </xf>
    <xf numFmtId="0" fontId="5" fillId="0" borderId="0" xfId="0" applyNumberFormat="1" applyFont="1" applyBorder="1" applyProtection="1"/>
    <xf numFmtId="0" fontId="0" fillId="0" borderId="0" xfId="0" applyNumberFormat="1" applyBorder="1" applyProtection="1"/>
    <xf numFmtId="0" fontId="0" fillId="0" borderId="0" xfId="0" applyNumberFormat="1" applyProtection="1"/>
    <xf numFmtId="0" fontId="5" fillId="2" borderId="4" xfId="0" applyNumberFormat="1" applyFont="1" applyFill="1" applyBorder="1" applyAlignment="1" applyProtection="1">
      <alignment horizontal="center"/>
    </xf>
    <xf numFmtId="0" fontId="5" fillId="2" borderId="8"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xf>
    <xf numFmtId="0" fontId="5" fillId="2" borderId="2" xfId="0" applyNumberFormat="1" applyFont="1" applyFill="1" applyBorder="1" applyAlignment="1" applyProtection="1">
      <alignment horizontal="center"/>
    </xf>
    <xf numFmtId="0" fontId="0" fillId="2" borderId="3" xfId="0" applyNumberFormat="1" applyFill="1" applyBorder="1" applyAlignment="1" applyProtection="1">
      <alignment horizontal="center"/>
    </xf>
    <xf numFmtId="0" fontId="0" fillId="2" borderId="9" xfId="0" applyNumberFormat="1" applyFill="1" applyBorder="1" applyAlignment="1" applyProtection="1">
      <alignment horizontal="center"/>
    </xf>
    <xf numFmtId="2" fontId="0" fillId="2" borderId="1" xfId="0" applyNumberFormat="1" applyFill="1" applyBorder="1" applyProtection="1">
      <protection locked="0"/>
    </xf>
    <xf numFmtId="2" fontId="0" fillId="2" borderId="1" xfId="0" applyNumberFormat="1" applyFill="1" applyBorder="1" applyProtection="1"/>
    <xf numFmtId="2" fontId="1" fillId="2" borderId="1" xfId="0" applyNumberFormat="1" applyFont="1" applyFill="1" applyBorder="1" applyProtection="1"/>
    <xf numFmtId="2" fontId="3" fillId="2" borderId="1" xfId="0" applyNumberFormat="1" applyFont="1" applyFill="1" applyBorder="1" applyProtection="1"/>
    <xf numFmtId="2" fontId="0" fillId="2" borderId="11" xfId="0" applyNumberFormat="1" applyFill="1" applyBorder="1" applyProtection="1"/>
    <xf numFmtId="2" fontId="0" fillId="5" borderId="4" xfId="0" applyNumberFormat="1" applyFill="1" applyBorder="1" applyProtection="1">
      <protection locked="0"/>
    </xf>
    <xf numFmtId="2" fontId="0" fillId="0" borderId="0" xfId="0" applyNumberFormat="1" applyBorder="1" applyProtection="1">
      <protection locked="0"/>
    </xf>
    <xf numFmtId="2" fontId="0" fillId="2" borderId="7" xfId="0" applyNumberFormat="1" applyFill="1" applyBorder="1" applyProtection="1">
      <protection locked="0"/>
    </xf>
    <xf numFmtId="2" fontId="5" fillId="2" borderId="1" xfId="0" applyNumberFormat="1" applyFont="1" applyFill="1" applyBorder="1" applyProtection="1">
      <protection locked="0"/>
    </xf>
    <xf numFmtId="0" fontId="0" fillId="2" borderId="2" xfId="0" applyFill="1" applyBorder="1" applyProtection="1"/>
    <xf numFmtId="0" fontId="1" fillId="0" borderId="18"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17" xfId="0" applyFont="1" applyFill="1" applyBorder="1" applyAlignment="1" applyProtection="1">
      <alignment horizontal="left" wrapText="1"/>
    </xf>
    <xf numFmtId="2" fontId="5" fillId="2" borderId="1" xfId="0" applyNumberFormat="1" applyFont="1" applyFill="1" applyBorder="1" applyProtection="1"/>
    <xf numFmtId="0" fontId="5" fillId="2" borderId="2" xfId="0" applyFont="1" applyFill="1" applyBorder="1" applyProtection="1"/>
    <xf numFmtId="0" fontId="5" fillId="0" borderId="0" xfId="0" applyFont="1" applyBorder="1" applyProtection="1"/>
    <xf numFmtId="0" fontId="5" fillId="0" borderId="0" xfId="0" applyFont="1" applyProtection="1"/>
    <xf numFmtId="2" fontId="0" fillId="2" borderId="7" xfId="0" applyNumberFormat="1" applyFill="1" applyBorder="1" applyProtection="1"/>
    <xf numFmtId="0" fontId="0" fillId="2" borderId="10" xfId="0" applyFill="1" applyBorder="1" applyProtection="1"/>
    <xf numFmtId="1" fontId="1" fillId="2" borderId="11" xfId="0" applyNumberFormat="1" applyFont="1" applyFill="1" applyBorder="1" applyProtection="1"/>
    <xf numFmtId="1" fontId="1" fillId="2" borderId="14" xfId="0" applyNumberFormat="1" applyFont="1" applyFill="1" applyBorder="1" applyProtection="1"/>
    <xf numFmtId="1" fontId="1" fillId="2" borderId="12" xfId="0" applyNumberFormat="1" applyFont="1" applyFill="1" applyBorder="1" applyProtection="1"/>
    <xf numFmtId="1" fontId="1" fillId="2" borderId="12" xfId="0" applyNumberFormat="1" applyFont="1" applyFill="1" applyBorder="1" applyProtection="1">
      <protection locked="0"/>
    </xf>
    <xf numFmtId="1" fontId="9" fillId="2" borderId="1" xfId="0" applyNumberFormat="1" applyFont="1" applyFill="1" applyBorder="1" applyProtection="1">
      <protection locked="0"/>
    </xf>
    <xf numFmtId="1" fontId="9" fillId="2" borderId="1" xfId="0" applyNumberFormat="1" applyFont="1" applyFill="1" applyBorder="1" applyProtection="1"/>
    <xf numFmtId="10" fontId="8" fillId="2" borderId="2" xfId="0" applyNumberFormat="1" applyFont="1" applyFill="1" applyBorder="1" applyProtection="1"/>
    <xf numFmtId="0" fontId="1" fillId="2" borderId="24" xfId="0" applyFont="1" applyFill="1" applyBorder="1" applyAlignment="1" applyProtection="1">
      <alignment horizontal="center" wrapText="1"/>
    </xf>
    <xf numFmtId="0" fontId="1" fillId="0" borderId="5" xfId="0" applyFont="1" applyBorder="1" applyAlignment="1" applyProtection="1">
      <alignment wrapText="1"/>
      <protection locked="0"/>
    </xf>
    <xf numFmtId="2" fontId="1" fillId="6" borderId="4" xfId="0" applyNumberFormat="1" applyFont="1" applyFill="1" applyBorder="1" applyProtection="1">
      <protection locked="0"/>
    </xf>
    <xf numFmtId="0" fontId="5" fillId="0" borderId="1" xfId="0" applyFont="1" applyBorder="1" applyAlignment="1" applyProtection="1">
      <alignment wrapText="1"/>
    </xf>
    <xf numFmtId="0" fontId="0" fillId="0" borderId="1" xfId="0" applyBorder="1" applyAlignment="1" applyProtection="1">
      <alignment wrapText="1"/>
    </xf>
    <xf numFmtId="0" fontId="10" fillId="0" borderId="1" xfId="0" applyFont="1" applyFill="1" applyBorder="1" applyAlignment="1" applyProtection="1">
      <alignment horizontal="center" wrapText="1"/>
      <protection locked="0"/>
    </xf>
    <xf numFmtId="0" fontId="11" fillId="0" borderId="1" xfId="0" applyFont="1" applyBorder="1" applyAlignment="1" applyProtection="1">
      <alignment horizontal="center" wrapText="1"/>
      <protection locked="0"/>
    </xf>
    <xf numFmtId="0" fontId="1" fillId="0" borderId="21" xfId="0" applyFont="1" applyBorder="1" applyAlignment="1" applyProtection="1">
      <alignment horizontal="left" wrapText="1"/>
      <protection locked="0"/>
    </xf>
    <xf numFmtId="0" fontId="1" fillId="0" borderId="22"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1" fillId="4" borderId="1" xfId="0" applyFont="1" applyFill="1" applyBorder="1" applyAlignment="1" applyProtection="1">
      <alignment horizontal="left"/>
    </xf>
    <xf numFmtId="0" fontId="1" fillId="4" borderId="1" xfId="0" applyFont="1" applyFill="1" applyBorder="1" applyAlignment="1" applyProtection="1">
      <alignment horizontal="left" wrapText="1"/>
    </xf>
    <xf numFmtId="0" fontId="1" fillId="4" borderId="18"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17" xfId="0" applyFont="1" applyFill="1" applyBorder="1" applyAlignment="1" applyProtection="1">
      <alignment horizontal="left"/>
    </xf>
    <xf numFmtId="0" fontId="2" fillId="0" borderId="20" xfId="0" applyFont="1" applyFill="1" applyBorder="1" applyAlignment="1" applyProtection="1">
      <alignment horizontal="left" wrapText="1"/>
      <protection locked="0"/>
    </xf>
    <xf numFmtId="0" fontId="2" fillId="0" borderId="19" xfId="0" applyFont="1" applyFill="1" applyBorder="1" applyAlignment="1" applyProtection="1">
      <alignment horizontal="left" wrapText="1"/>
      <protection locked="0"/>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6"/>
  <sheetViews>
    <sheetView tabSelected="1" view="pageBreakPreview" zoomScale="75" zoomScaleNormal="75" zoomScaleSheetLayoutView="75" workbookViewId="0">
      <selection activeCell="C11" sqref="C11"/>
    </sheetView>
  </sheetViews>
  <sheetFormatPr defaultRowHeight="12.75" x14ac:dyDescent="0.2"/>
  <cols>
    <col min="1" max="1" width="54" style="18" customWidth="1"/>
    <col min="2" max="2" width="19.7109375" style="1" customWidth="1"/>
    <col min="3" max="3" width="19.85546875" style="1" customWidth="1"/>
    <col min="4" max="4" width="16.5703125" style="1" bestFit="1" customWidth="1"/>
    <col min="5" max="5" width="15.28515625" style="1" customWidth="1"/>
    <col min="6" max="16384" width="9.140625" style="1"/>
  </cols>
  <sheetData>
    <row r="1" spans="1:5" ht="18" x14ac:dyDescent="0.25">
      <c r="A1" s="106" t="s">
        <v>20</v>
      </c>
      <c r="B1" s="107"/>
      <c r="C1" s="107"/>
      <c r="D1" s="107"/>
      <c r="E1" s="107"/>
    </row>
    <row r="2" spans="1:5" ht="53.25" customHeight="1" x14ac:dyDescent="0.2">
      <c r="A2" s="104" t="s">
        <v>35</v>
      </c>
      <c r="B2" s="105"/>
      <c r="C2" s="105"/>
      <c r="D2" s="105"/>
      <c r="E2" s="105"/>
    </row>
    <row r="3" spans="1:5" s="2" customFormat="1" ht="12.75" customHeight="1" x14ac:dyDescent="0.2">
      <c r="A3" s="101" t="s">
        <v>0</v>
      </c>
      <c r="B3" s="101" t="s">
        <v>1</v>
      </c>
      <c r="C3" s="101" t="s">
        <v>14</v>
      </c>
      <c r="D3" s="101" t="s">
        <v>8</v>
      </c>
      <c r="E3" s="101" t="s">
        <v>9</v>
      </c>
    </row>
    <row r="4" spans="1:5" s="2" customFormat="1" x14ac:dyDescent="0.2">
      <c r="A4" s="20"/>
      <c r="B4" s="20"/>
      <c r="C4" s="20"/>
      <c r="D4" s="20"/>
      <c r="E4" s="20"/>
    </row>
    <row r="5" spans="1:5" x14ac:dyDescent="0.2">
      <c r="A5" s="3"/>
      <c r="B5" s="4"/>
      <c r="C5" s="5"/>
      <c r="D5" s="5"/>
      <c r="E5" s="6"/>
    </row>
    <row r="6" spans="1:5" ht="14.25" x14ac:dyDescent="0.2">
      <c r="A6" s="21" t="s">
        <v>30</v>
      </c>
      <c r="B6" s="22"/>
      <c r="C6" s="23"/>
      <c r="D6" s="23"/>
      <c r="E6" s="24"/>
    </row>
    <row r="7" spans="1:5" x14ac:dyDescent="0.2">
      <c r="A7" s="7" t="s">
        <v>54</v>
      </c>
      <c r="B7" s="8" t="s">
        <v>48</v>
      </c>
      <c r="C7" s="10">
        <v>12</v>
      </c>
      <c r="D7" s="10">
        <v>3000</v>
      </c>
      <c r="E7" s="75">
        <f>C7*D7</f>
        <v>36000</v>
      </c>
    </row>
    <row r="8" spans="1:5" x14ac:dyDescent="0.2">
      <c r="A8" s="7" t="s">
        <v>55</v>
      </c>
      <c r="B8" s="8" t="s">
        <v>48</v>
      </c>
      <c r="C8" s="10">
        <v>6</v>
      </c>
      <c r="D8" s="10">
        <v>2500</v>
      </c>
      <c r="E8" s="75">
        <f>C8*D8</f>
        <v>15000</v>
      </c>
    </row>
    <row r="9" spans="1:5" x14ac:dyDescent="0.2">
      <c r="A9" s="7" t="s">
        <v>81</v>
      </c>
      <c r="B9" s="8" t="s">
        <v>48</v>
      </c>
      <c r="C9" s="10">
        <v>12</v>
      </c>
      <c r="D9" s="10">
        <v>1200</v>
      </c>
      <c r="E9" s="75">
        <f>C9*D9</f>
        <v>14400</v>
      </c>
    </row>
    <row r="10" spans="1:5" x14ac:dyDescent="0.2">
      <c r="A10" s="7" t="s">
        <v>56</v>
      </c>
      <c r="B10" s="8" t="s">
        <v>48</v>
      </c>
      <c r="C10" s="10">
        <v>4</v>
      </c>
      <c r="D10" s="10">
        <v>1000</v>
      </c>
      <c r="E10" s="75">
        <f>C10*D10</f>
        <v>4000</v>
      </c>
    </row>
    <row r="11" spans="1:5" x14ac:dyDescent="0.2">
      <c r="A11" s="34"/>
      <c r="B11" s="35"/>
      <c r="C11" s="36"/>
      <c r="D11" s="36"/>
      <c r="E11" s="76"/>
    </row>
    <row r="12" spans="1:5" x14ac:dyDescent="0.2">
      <c r="A12" s="27" t="s">
        <v>24</v>
      </c>
      <c r="B12" s="28"/>
      <c r="C12" s="29"/>
      <c r="D12" s="30"/>
      <c r="E12" s="24">
        <f>SUM(E7:E11)</f>
        <v>69400</v>
      </c>
    </row>
    <row r="13" spans="1:5" x14ac:dyDescent="0.2">
      <c r="A13" s="31"/>
      <c r="B13" s="32"/>
      <c r="C13" s="33"/>
      <c r="D13" s="33"/>
      <c r="E13" s="78"/>
    </row>
    <row r="14" spans="1:5" x14ac:dyDescent="0.2">
      <c r="A14" s="21" t="s">
        <v>11</v>
      </c>
      <c r="B14" s="22"/>
      <c r="C14" s="23"/>
      <c r="D14" s="23"/>
      <c r="E14" s="77"/>
    </row>
    <row r="15" spans="1:5" ht="25.5" x14ac:dyDescent="0.2">
      <c r="A15" s="102" t="s">
        <v>43</v>
      </c>
      <c r="B15" s="8"/>
      <c r="C15" s="8"/>
      <c r="D15" s="8"/>
      <c r="E15" s="75">
        <f>C15*D15</f>
        <v>0</v>
      </c>
    </row>
    <row r="16" spans="1:5" x14ac:dyDescent="0.2">
      <c r="A16" s="7" t="s">
        <v>41</v>
      </c>
      <c r="B16" s="8" t="s">
        <v>44</v>
      </c>
      <c r="C16" s="8">
        <v>2</v>
      </c>
      <c r="D16" s="8">
        <v>300</v>
      </c>
      <c r="E16" s="75">
        <f>C16*D16</f>
        <v>600</v>
      </c>
    </row>
    <row r="17" spans="1:5" x14ac:dyDescent="0.2">
      <c r="A17" s="7" t="s">
        <v>42</v>
      </c>
      <c r="B17" s="8" t="s">
        <v>45</v>
      </c>
      <c r="C17" s="8">
        <v>3</v>
      </c>
      <c r="D17" s="8">
        <v>100</v>
      </c>
      <c r="E17" s="75">
        <f>C17*D17</f>
        <v>300</v>
      </c>
    </row>
    <row r="18" spans="1:5" x14ac:dyDescent="0.2">
      <c r="A18" s="7" t="s">
        <v>47</v>
      </c>
      <c r="B18" s="8" t="s">
        <v>46</v>
      </c>
      <c r="C18" s="8">
        <v>6</v>
      </c>
      <c r="D18" s="8">
        <v>60</v>
      </c>
      <c r="E18" s="75">
        <f>C18*D18</f>
        <v>360</v>
      </c>
    </row>
    <row r="19" spans="1:5" x14ac:dyDescent="0.2">
      <c r="A19" s="7"/>
      <c r="B19" s="8"/>
      <c r="C19" s="8"/>
      <c r="D19" s="8"/>
      <c r="E19" s="75"/>
    </row>
    <row r="20" spans="1:5" ht="25.5" x14ac:dyDescent="0.2">
      <c r="A20" s="102" t="s">
        <v>52</v>
      </c>
      <c r="B20" s="8"/>
      <c r="C20" s="8"/>
      <c r="D20" s="8"/>
      <c r="E20" s="75"/>
    </row>
    <row r="21" spans="1:5" x14ac:dyDescent="0.2">
      <c r="A21" s="7" t="s">
        <v>49</v>
      </c>
      <c r="B21" s="8" t="s">
        <v>44</v>
      </c>
      <c r="C21" s="8">
        <v>2</v>
      </c>
      <c r="D21" s="8">
        <v>50</v>
      </c>
      <c r="E21" s="75">
        <f>C21*D21</f>
        <v>100</v>
      </c>
    </row>
    <row r="22" spans="1:5" x14ac:dyDescent="0.2">
      <c r="A22" s="7" t="s">
        <v>50</v>
      </c>
      <c r="B22" s="8" t="s">
        <v>45</v>
      </c>
      <c r="C22" s="8">
        <v>1</v>
      </c>
      <c r="D22" s="8">
        <v>150</v>
      </c>
      <c r="E22" s="75">
        <f t="shared" ref="E22:E24" si="0">C22*D22</f>
        <v>150</v>
      </c>
    </row>
    <row r="23" spans="1:5" x14ac:dyDescent="0.2">
      <c r="A23" s="7" t="s">
        <v>47</v>
      </c>
      <c r="B23" s="8" t="s">
        <v>46</v>
      </c>
      <c r="C23" s="8">
        <v>2</v>
      </c>
      <c r="D23" s="8">
        <v>55</v>
      </c>
      <c r="E23" s="75">
        <f t="shared" si="0"/>
        <v>110</v>
      </c>
    </row>
    <row r="24" spans="1:5" x14ac:dyDescent="0.2">
      <c r="A24" s="7" t="s">
        <v>51</v>
      </c>
      <c r="B24" s="8" t="s">
        <v>53</v>
      </c>
      <c r="C24" s="8">
        <v>1</v>
      </c>
      <c r="D24" s="8">
        <v>100</v>
      </c>
      <c r="E24" s="75">
        <f t="shared" si="0"/>
        <v>100</v>
      </c>
    </row>
    <row r="25" spans="1:5" x14ac:dyDescent="0.2">
      <c r="A25" s="34"/>
      <c r="B25" s="35"/>
      <c r="C25" s="36"/>
      <c r="D25" s="35"/>
      <c r="E25" s="76"/>
    </row>
    <row r="26" spans="1:5" x14ac:dyDescent="0.2">
      <c r="A26" s="27" t="s">
        <v>3</v>
      </c>
      <c r="B26" s="28"/>
      <c r="C26" s="29"/>
      <c r="D26" s="29"/>
      <c r="E26" s="24">
        <f>SUM(E15:E25)</f>
        <v>1720</v>
      </c>
    </row>
    <row r="27" spans="1:5" x14ac:dyDescent="0.2">
      <c r="A27" s="37"/>
      <c r="B27" s="25"/>
      <c r="C27" s="26"/>
      <c r="D27" s="26"/>
      <c r="E27" s="76"/>
    </row>
    <row r="28" spans="1:5" x14ac:dyDescent="0.2">
      <c r="A28" s="21" t="s">
        <v>21</v>
      </c>
      <c r="B28" s="22"/>
      <c r="C28" s="23"/>
      <c r="D28" s="23"/>
      <c r="E28" s="77"/>
    </row>
    <row r="29" spans="1:5" x14ac:dyDescent="0.2">
      <c r="A29" s="7" t="s">
        <v>72</v>
      </c>
      <c r="B29" s="8" t="s">
        <v>73</v>
      </c>
      <c r="C29" s="8">
        <v>1</v>
      </c>
      <c r="D29" s="10">
        <v>700</v>
      </c>
      <c r="E29" s="75">
        <f t="shared" ref="E29:E34" si="1">C29*D29</f>
        <v>700</v>
      </c>
    </row>
    <row r="30" spans="1:5" x14ac:dyDescent="0.2">
      <c r="A30" s="7" t="s">
        <v>58</v>
      </c>
      <c r="B30" s="8" t="s">
        <v>73</v>
      </c>
      <c r="C30" s="8">
        <v>1</v>
      </c>
      <c r="D30" s="10">
        <v>100</v>
      </c>
      <c r="E30" s="75">
        <f t="shared" si="1"/>
        <v>100</v>
      </c>
    </row>
    <row r="31" spans="1:5" x14ac:dyDescent="0.2">
      <c r="A31" s="7" t="s">
        <v>68</v>
      </c>
      <c r="B31" s="8" t="s">
        <v>73</v>
      </c>
      <c r="C31" s="8">
        <v>1</v>
      </c>
      <c r="D31" s="10">
        <v>700</v>
      </c>
      <c r="E31" s="75">
        <f t="shared" si="1"/>
        <v>700</v>
      </c>
    </row>
    <row r="32" spans="1:5" x14ac:dyDescent="0.2">
      <c r="A32" s="7" t="s">
        <v>67</v>
      </c>
      <c r="B32" s="8" t="s">
        <v>73</v>
      </c>
      <c r="C32" s="8">
        <v>1</v>
      </c>
      <c r="D32" s="10">
        <v>320</v>
      </c>
      <c r="E32" s="75">
        <f t="shared" si="1"/>
        <v>320</v>
      </c>
    </row>
    <row r="33" spans="1:5" x14ac:dyDescent="0.2">
      <c r="A33" s="7"/>
      <c r="B33" s="9"/>
      <c r="C33" s="8"/>
      <c r="D33" s="10"/>
      <c r="E33" s="75">
        <f t="shared" si="1"/>
        <v>0</v>
      </c>
    </row>
    <row r="34" spans="1:5" x14ac:dyDescent="0.2">
      <c r="A34" s="7" t="s">
        <v>57</v>
      </c>
      <c r="B34" s="8"/>
      <c r="C34" s="10"/>
      <c r="D34" s="10"/>
      <c r="E34" s="75">
        <f t="shared" si="1"/>
        <v>0</v>
      </c>
    </row>
    <row r="35" spans="1:5" x14ac:dyDescent="0.2">
      <c r="A35" s="34"/>
      <c r="B35" s="35"/>
      <c r="C35" s="36"/>
      <c r="D35" s="36"/>
      <c r="E35" s="76"/>
    </row>
    <row r="36" spans="1:5" x14ac:dyDescent="0.2">
      <c r="A36" s="27" t="s">
        <v>2</v>
      </c>
      <c r="B36" s="28"/>
      <c r="C36" s="29"/>
      <c r="D36" s="29"/>
      <c r="E36" s="24">
        <f>SUM(E29:E35)</f>
        <v>1820</v>
      </c>
    </row>
    <row r="37" spans="1:5" x14ac:dyDescent="0.2">
      <c r="A37" s="37"/>
      <c r="B37" s="25"/>
      <c r="C37" s="26"/>
      <c r="D37" s="26"/>
      <c r="E37" s="76"/>
    </row>
    <row r="38" spans="1:5" x14ac:dyDescent="0.2">
      <c r="A38" s="21" t="s">
        <v>29</v>
      </c>
      <c r="B38" s="35"/>
      <c r="C38" s="35"/>
      <c r="D38" s="36"/>
      <c r="E38" s="76"/>
    </row>
    <row r="39" spans="1:5" x14ac:dyDescent="0.2">
      <c r="A39" s="7" t="s">
        <v>71</v>
      </c>
      <c r="B39" s="8" t="s">
        <v>73</v>
      </c>
      <c r="C39" s="8">
        <v>4</v>
      </c>
      <c r="D39" s="8">
        <v>600</v>
      </c>
      <c r="E39" s="75">
        <f>C39*D39</f>
        <v>2400</v>
      </c>
    </row>
    <row r="40" spans="1:5" x14ac:dyDescent="0.2">
      <c r="A40" s="7" t="s">
        <v>70</v>
      </c>
      <c r="B40" s="8" t="s">
        <v>73</v>
      </c>
      <c r="C40" s="8">
        <v>2</v>
      </c>
      <c r="D40" s="8">
        <v>100</v>
      </c>
      <c r="E40" s="75">
        <f>C40*D40</f>
        <v>200</v>
      </c>
    </row>
    <row r="41" spans="1:5" x14ac:dyDescent="0.2">
      <c r="A41" s="7" t="s">
        <v>69</v>
      </c>
      <c r="B41" s="8" t="s">
        <v>73</v>
      </c>
      <c r="C41" s="8">
        <v>4</v>
      </c>
      <c r="D41" s="8">
        <v>200</v>
      </c>
      <c r="E41" s="75">
        <f>C41*D41</f>
        <v>800</v>
      </c>
    </row>
    <row r="42" spans="1:5" x14ac:dyDescent="0.2">
      <c r="A42" s="34"/>
      <c r="B42" s="35"/>
      <c r="C42" s="36"/>
      <c r="D42" s="36"/>
      <c r="E42" s="76"/>
    </row>
    <row r="43" spans="1:5" x14ac:dyDescent="0.2">
      <c r="A43" s="27" t="s">
        <v>25</v>
      </c>
      <c r="B43" s="38"/>
      <c r="C43" s="39"/>
      <c r="D43" s="39"/>
      <c r="E43" s="24">
        <f>SUM(E39:E42)</f>
        <v>3400</v>
      </c>
    </row>
    <row r="44" spans="1:5" x14ac:dyDescent="0.2">
      <c r="A44" s="21"/>
      <c r="B44" s="35"/>
      <c r="C44" s="36"/>
      <c r="D44" s="36"/>
      <c r="E44" s="76"/>
    </row>
    <row r="45" spans="1:5" x14ac:dyDescent="0.2">
      <c r="A45" s="21" t="s">
        <v>22</v>
      </c>
      <c r="B45" s="22"/>
      <c r="C45" s="22"/>
      <c r="D45" s="23"/>
      <c r="E45" s="77"/>
    </row>
    <row r="46" spans="1:5" x14ac:dyDescent="0.2">
      <c r="A46" s="7" t="s">
        <v>63</v>
      </c>
      <c r="B46" s="8" t="s">
        <v>80</v>
      </c>
      <c r="C46" s="8">
        <v>1</v>
      </c>
      <c r="D46" s="8">
        <v>2000</v>
      </c>
      <c r="E46" s="75">
        <f t="shared" ref="E46:E52" si="2">C46*D46</f>
        <v>2000</v>
      </c>
    </row>
    <row r="47" spans="1:5" x14ac:dyDescent="0.2">
      <c r="A47" s="7" t="s">
        <v>64</v>
      </c>
      <c r="B47" s="8" t="s">
        <v>79</v>
      </c>
      <c r="C47" s="8">
        <v>1</v>
      </c>
      <c r="D47" s="8">
        <v>1500</v>
      </c>
      <c r="E47" s="75">
        <f t="shared" si="2"/>
        <v>1500</v>
      </c>
    </row>
    <row r="48" spans="1:5" x14ac:dyDescent="0.2">
      <c r="A48" s="7" t="s">
        <v>59</v>
      </c>
      <c r="B48" s="8" t="s">
        <v>62</v>
      </c>
      <c r="C48" s="8">
        <v>2</v>
      </c>
      <c r="D48" s="8">
        <v>1000</v>
      </c>
      <c r="E48" s="75">
        <f t="shared" si="2"/>
        <v>2000</v>
      </c>
    </row>
    <row r="49" spans="1:5" x14ac:dyDescent="0.2">
      <c r="A49" s="7" t="s">
        <v>60</v>
      </c>
      <c r="B49" s="8" t="s">
        <v>62</v>
      </c>
      <c r="C49" s="8">
        <v>2</v>
      </c>
      <c r="D49" s="8">
        <v>1000</v>
      </c>
      <c r="E49" s="75">
        <f t="shared" si="2"/>
        <v>2000</v>
      </c>
    </row>
    <row r="50" spans="1:5" x14ac:dyDescent="0.2">
      <c r="A50" s="7" t="s">
        <v>61</v>
      </c>
      <c r="B50" s="8" t="s">
        <v>62</v>
      </c>
      <c r="C50" s="8">
        <v>2</v>
      </c>
      <c r="D50" s="8">
        <v>1000</v>
      </c>
      <c r="E50" s="75">
        <f t="shared" si="2"/>
        <v>2000</v>
      </c>
    </row>
    <row r="51" spans="1:5" x14ac:dyDescent="0.2">
      <c r="A51" s="7" t="s">
        <v>65</v>
      </c>
      <c r="B51" s="8" t="s">
        <v>74</v>
      </c>
      <c r="C51" s="8">
        <v>2</v>
      </c>
      <c r="D51" s="8">
        <v>500</v>
      </c>
      <c r="E51" s="75">
        <f t="shared" si="2"/>
        <v>1000</v>
      </c>
    </row>
    <row r="52" spans="1:5" x14ac:dyDescent="0.2">
      <c r="A52" s="7" t="s">
        <v>66</v>
      </c>
      <c r="B52" s="8" t="s">
        <v>75</v>
      </c>
      <c r="C52" s="8">
        <v>20</v>
      </c>
      <c r="D52" s="8">
        <v>20</v>
      </c>
      <c r="E52" s="75">
        <f t="shared" si="2"/>
        <v>400</v>
      </c>
    </row>
    <row r="53" spans="1:5" x14ac:dyDescent="0.2">
      <c r="A53" s="34"/>
      <c r="B53" s="35"/>
      <c r="C53" s="40"/>
      <c r="D53" s="40"/>
      <c r="E53" s="79"/>
    </row>
    <row r="54" spans="1:5" x14ac:dyDescent="0.2">
      <c r="A54" s="27" t="s">
        <v>13</v>
      </c>
      <c r="B54" s="28"/>
      <c r="C54" s="45"/>
      <c r="D54" s="45"/>
      <c r="E54" s="94">
        <f>SUM(E46:E53)</f>
        <v>10900</v>
      </c>
    </row>
    <row r="55" spans="1:5" ht="13.5" thickBot="1" x14ac:dyDescent="0.25">
      <c r="A55" s="46"/>
      <c r="B55" s="47"/>
      <c r="C55" s="40"/>
      <c r="D55" s="40"/>
      <c r="E55" s="79"/>
    </row>
    <row r="56" spans="1:5" ht="13.5" thickBot="1" x14ac:dyDescent="0.25">
      <c r="A56" s="41" t="s">
        <v>27</v>
      </c>
      <c r="B56" s="42"/>
      <c r="C56" s="43"/>
      <c r="D56" s="44"/>
      <c r="E56" s="95">
        <f>E12+E26+E36+E43+E54</f>
        <v>87240</v>
      </c>
    </row>
    <row r="57" spans="1:5" ht="25.5" customHeight="1" thickBot="1" x14ac:dyDescent="0.25">
      <c r="A57" s="108" t="s">
        <v>36</v>
      </c>
      <c r="B57" s="109"/>
      <c r="C57" s="109"/>
      <c r="D57" s="110"/>
      <c r="E57" s="103">
        <f>87240*0.07</f>
        <v>6106.8</v>
      </c>
    </row>
    <row r="58" spans="1:5" x14ac:dyDescent="0.2">
      <c r="A58" s="12"/>
      <c r="B58" s="13"/>
      <c r="C58" s="14"/>
      <c r="D58" s="13"/>
      <c r="E58" s="80"/>
    </row>
    <row r="59" spans="1:5" x14ac:dyDescent="0.2">
      <c r="A59" s="21" t="s">
        <v>26</v>
      </c>
      <c r="B59" s="35"/>
      <c r="C59" s="36"/>
      <c r="D59" s="36"/>
      <c r="E59" s="76"/>
    </row>
    <row r="60" spans="1:5" x14ac:dyDescent="0.2">
      <c r="A60" s="7"/>
      <c r="B60" s="8"/>
      <c r="C60" s="10"/>
      <c r="D60" s="10"/>
      <c r="E60" s="75">
        <f>C60*D60</f>
        <v>0</v>
      </c>
    </row>
    <row r="61" spans="1:5" x14ac:dyDescent="0.2">
      <c r="A61" s="7"/>
      <c r="B61" s="8"/>
      <c r="C61" s="10"/>
      <c r="D61" s="10"/>
      <c r="E61" s="75">
        <f>C61*D61</f>
        <v>0</v>
      </c>
    </row>
    <row r="62" spans="1:5" x14ac:dyDescent="0.2">
      <c r="A62" s="7"/>
      <c r="B62" s="8"/>
      <c r="C62" s="10"/>
      <c r="D62" s="10"/>
      <c r="E62" s="75"/>
    </row>
    <row r="63" spans="1:5" x14ac:dyDescent="0.2">
      <c r="A63" s="34"/>
      <c r="B63" s="35"/>
      <c r="C63" s="36"/>
      <c r="D63" s="36"/>
      <c r="E63" s="76"/>
    </row>
    <row r="64" spans="1:5" x14ac:dyDescent="0.2">
      <c r="A64" s="27" t="s">
        <v>12</v>
      </c>
      <c r="B64" s="38"/>
      <c r="C64" s="39"/>
      <c r="D64" s="39"/>
      <c r="E64" s="24">
        <f>SUM(E60:E63)</f>
        <v>0</v>
      </c>
    </row>
    <row r="65" spans="1:5" ht="13.5" thickBot="1" x14ac:dyDescent="0.25">
      <c r="A65" s="12"/>
      <c r="B65" s="13"/>
      <c r="C65" s="14"/>
      <c r="D65" s="13"/>
      <c r="E65" s="81"/>
    </row>
    <row r="66" spans="1:5" ht="13.5" thickBot="1" x14ac:dyDescent="0.25">
      <c r="A66" s="41" t="s">
        <v>28</v>
      </c>
      <c r="B66" s="48"/>
      <c r="C66" s="49"/>
      <c r="D66" s="50"/>
      <c r="E66" s="96">
        <f>E56+E57+E64</f>
        <v>93346.8</v>
      </c>
    </row>
    <row r="67" spans="1:5" ht="13.5" thickBot="1" x14ac:dyDescent="0.25">
      <c r="A67" s="12"/>
      <c r="B67" s="13"/>
      <c r="C67" s="14"/>
      <c r="D67" s="13"/>
      <c r="E67" s="81"/>
    </row>
    <row r="68" spans="1:5" ht="13.5" thickBot="1" x14ac:dyDescent="0.25">
      <c r="A68" s="11" t="s">
        <v>37</v>
      </c>
      <c r="B68" s="15"/>
      <c r="C68" s="16"/>
      <c r="D68" s="17"/>
      <c r="E68" s="97"/>
    </row>
    <row r="69" spans="1:5" ht="13.5" thickBot="1" x14ac:dyDescent="0.25">
      <c r="A69" s="12"/>
      <c r="B69" s="13"/>
      <c r="C69" s="14"/>
      <c r="D69" s="13"/>
      <c r="E69" s="81"/>
    </row>
    <row r="70" spans="1:5" ht="13.5" thickBot="1" x14ac:dyDescent="0.25">
      <c r="A70" s="41" t="s">
        <v>38</v>
      </c>
      <c r="B70" s="48"/>
      <c r="C70" s="49"/>
      <c r="D70" s="50"/>
      <c r="E70" s="96">
        <f>E66-E68</f>
        <v>93346.8</v>
      </c>
    </row>
    <row r="71" spans="1:5" x14ac:dyDescent="0.2">
      <c r="A71" s="51"/>
      <c r="B71" s="52"/>
      <c r="C71" s="53"/>
      <c r="D71" s="52"/>
      <c r="E71" s="52"/>
    </row>
    <row r="72" spans="1:5" ht="51" x14ac:dyDescent="0.2">
      <c r="A72" s="54" t="s">
        <v>39</v>
      </c>
      <c r="B72" s="55"/>
      <c r="C72" s="55"/>
      <c r="D72" s="55"/>
      <c r="E72" s="55"/>
    </row>
    <row r="73" spans="1:5" x14ac:dyDescent="0.2">
      <c r="A73" s="54" t="s">
        <v>23</v>
      </c>
      <c r="B73" s="55"/>
      <c r="C73" s="55"/>
      <c r="D73" s="55"/>
      <c r="E73" s="55"/>
    </row>
    <row r="74" spans="1:5" x14ac:dyDescent="0.2">
      <c r="A74" s="56"/>
      <c r="B74" s="55"/>
      <c r="C74" s="55"/>
      <c r="D74" s="55"/>
      <c r="E74" s="55"/>
    </row>
    <row r="75" spans="1:5" x14ac:dyDescent="0.2">
      <c r="A75" s="51"/>
      <c r="B75" s="55"/>
      <c r="C75" s="55"/>
      <c r="D75" s="55"/>
      <c r="E75" s="55"/>
    </row>
    <row r="76" spans="1:5" x14ac:dyDescent="0.2">
      <c r="A76" s="51"/>
      <c r="B76" s="55"/>
      <c r="C76" s="55"/>
      <c r="D76" s="55"/>
      <c r="E76" s="55"/>
    </row>
  </sheetData>
  <sheetProtection algorithmName="SHA-512" hashValue="ygrpfqPLktuj6vlmX1IwrMP/6Oq4IsgTtZhgdNcw7WLQeiJpyLCE+ewjKL12zD/8s2VuhbqrpiaPG5hT8/7FLA==" saltValue="kQw3rY0f+igitQG2cWBR4Q==" spinCount="100000" sheet="1" formatCells="0" formatColumns="0" formatRows="0" insertColumns="0" insertRows="0" insertHyperlinks="0" deleteColumns="0" deleteRows="0" sort="0" autoFilter="0" pivotTables="0"/>
  <mergeCells count="3">
    <mergeCell ref="A2:E2"/>
    <mergeCell ref="A1:E1"/>
    <mergeCell ref="A57:D57"/>
  </mergeCells>
  <phoneticPr fontId="0" type="noConversion"/>
  <pageMargins left="0.39370078740157483" right="0.39370078740157483" top="0.78740157480314965" bottom="0.39370078740157483" header="0.39370078740157483" footer="0.19685039370078741"/>
  <pageSetup paperSize="9" scale="87" orientation="landscape" r:id="rId1"/>
  <headerFooter alignWithMargins="0">
    <oddHeader>&amp;L&amp;G</oddHeader>
    <oddFooter>&amp;R&amp;9&amp;P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J31" sqref="J31"/>
    </sheetView>
  </sheetViews>
  <sheetFormatPr defaultRowHeight="12.75" x14ac:dyDescent="0.2"/>
  <cols>
    <col min="1" max="8" width="9.140625" style="1"/>
    <col min="9" max="9" width="10.5703125" style="1" customWidth="1"/>
    <col min="10" max="10" width="11.7109375" style="1" bestFit="1" customWidth="1"/>
    <col min="11" max="16384" width="9.140625" style="1"/>
  </cols>
  <sheetData>
    <row r="1" spans="1:11" ht="15.75" x14ac:dyDescent="0.25">
      <c r="A1" s="57" t="s">
        <v>31</v>
      </c>
    </row>
    <row r="2" spans="1:11" x14ac:dyDescent="0.2">
      <c r="A2" s="58"/>
      <c r="B2" s="59"/>
      <c r="C2" s="59"/>
      <c r="D2" s="59"/>
      <c r="E2" s="59"/>
      <c r="F2" s="59"/>
      <c r="G2" s="59"/>
    </row>
    <row r="3" spans="1:11" ht="13.5" thickBot="1" x14ac:dyDescent="0.25">
      <c r="A3" s="60"/>
      <c r="B3" s="13"/>
      <c r="C3" s="13"/>
      <c r="D3" s="13"/>
      <c r="E3" s="13"/>
      <c r="F3" s="19"/>
      <c r="G3" s="19"/>
    </row>
    <row r="4" spans="1:11" x14ac:dyDescent="0.2">
      <c r="A4" s="65"/>
      <c r="B4" s="66"/>
      <c r="C4" s="66"/>
      <c r="D4" s="66"/>
      <c r="E4" s="66"/>
      <c r="F4" s="67"/>
      <c r="G4" s="67"/>
      <c r="H4" s="68"/>
      <c r="I4" s="68"/>
      <c r="J4" s="69" t="s">
        <v>4</v>
      </c>
      <c r="K4" s="70" t="s">
        <v>5</v>
      </c>
    </row>
    <row r="5" spans="1:11" x14ac:dyDescent="0.2">
      <c r="A5" s="67"/>
      <c r="B5" s="67"/>
      <c r="C5" s="67"/>
      <c r="D5" s="67"/>
      <c r="E5" s="67"/>
      <c r="F5" s="67"/>
      <c r="G5" s="67"/>
      <c r="H5" s="68"/>
      <c r="I5" s="68"/>
      <c r="J5" s="71" t="s">
        <v>10</v>
      </c>
      <c r="K5" s="72" t="s">
        <v>7</v>
      </c>
    </row>
    <row r="6" spans="1:11" ht="13.5" thickBot="1" x14ac:dyDescent="0.25">
      <c r="A6" s="67"/>
      <c r="B6" s="67"/>
      <c r="C6" s="67"/>
      <c r="D6" s="67"/>
      <c r="E6" s="67"/>
      <c r="F6" s="67"/>
      <c r="G6" s="67"/>
      <c r="H6" s="68"/>
      <c r="I6" s="68"/>
      <c r="J6" s="73"/>
      <c r="K6" s="74" t="s">
        <v>6</v>
      </c>
    </row>
    <row r="7" spans="1:11" x14ac:dyDescent="0.2">
      <c r="A7" s="113" t="s">
        <v>32</v>
      </c>
      <c r="B7" s="113"/>
      <c r="C7" s="113"/>
      <c r="D7" s="113"/>
      <c r="E7" s="113"/>
      <c r="F7" s="113"/>
      <c r="G7" s="113"/>
      <c r="H7" s="113"/>
      <c r="I7" s="113"/>
      <c r="J7" s="61"/>
      <c r="K7" s="62"/>
    </row>
    <row r="8" spans="1:11" s="59" customFormat="1" x14ac:dyDescent="0.2">
      <c r="A8" s="113"/>
      <c r="B8" s="113"/>
      <c r="C8" s="113"/>
      <c r="D8" s="113"/>
      <c r="E8" s="113"/>
      <c r="F8" s="113"/>
      <c r="G8" s="113"/>
      <c r="H8" s="113"/>
      <c r="I8" s="113"/>
      <c r="J8" s="98">
        <f>0.9*93347</f>
        <v>84012.3</v>
      </c>
      <c r="K8" s="100">
        <f>(J8/J31)</f>
        <v>0.89999710757568774</v>
      </c>
    </row>
    <row r="9" spans="1:11" s="59" customFormat="1" x14ac:dyDescent="0.2">
      <c r="J9" s="82"/>
      <c r="K9" s="63"/>
    </row>
    <row r="10" spans="1:11" s="59" customFormat="1" x14ac:dyDescent="0.2">
      <c r="J10" s="75"/>
      <c r="K10" s="62"/>
    </row>
    <row r="11" spans="1:11" s="59" customFormat="1" x14ac:dyDescent="0.2">
      <c r="J11" s="75"/>
      <c r="K11" s="62"/>
    </row>
    <row r="12" spans="1:11" s="59" customFormat="1" ht="12.75" customHeight="1" x14ac:dyDescent="0.2">
      <c r="A12" s="113" t="s">
        <v>33</v>
      </c>
      <c r="B12" s="113"/>
      <c r="C12" s="113"/>
      <c r="D12" s="113"/>
      <c r="E12" s="113"/>
      <c r="F12" s="113"/>
      <c r="G12" s="113"/>
      <c r="H12" s="113"/>
      <c r="I12" s="113"/>
      <c r="J12" s="76"/>
      <c r="K12" s="84"/>
    </row>
    <row r="13" spans="1:11" s="59" customFormat="1" ht="12.75" customHeight="1" x14ac:dyDescent="0.2">
      <c r="A13" s="113"/>
      <c r="B13" s="113"/>
      <c r="C13" s="113"/>
      <c r="D13" s="113"/>
      <c r="E13" s="113"/>
      <c r="F13" s="113"/>
      <c r="G13" s="113"/>
      <c r="H13" s="113"/>
      <c r="I13" s="113"/>
      <c r="J13" s="99">
        <f>SUM(J14:J21)</f>
        <v>9335</v>
      </c>
      <c r="K13" s="100">
        <f>(J13/J31)</f>
        <v>0.10000289242431222</v>
      </c>
    </row>
    <row r="14" spans="1:11" s="59" customFormat="1" ht="12.75" customHeight="1" x14ac:dyDescent="0.2">
      <c r="A14" s="111" t="s">
        <v>76</v>
      </c>
      <c r="B14" s="111"/>
      <c r="C14" s="111"/>
      <c r="D14" s="111"/>
      <c r="E14" s="111"/>
      <c r="F14" s="111"/>
      <c r="G14" s="111"/>
      <c r="H14" s="111"/>
      <c r="I14" s="112"/>
      <c r="J14" s="75">
        <v>3113</v>
      </c>
      <c r="K14" s="62"/>
    </row>
    <row r="15" spans="1:11" s="59" customFormat="1" ht="12.75" customHeight="1" x14ac:dyDescent="0.2">
      <c r="A15" s="111" t="s">
        <v>77</v>
      </c>
      <c r="B15" s="111"/>
      <c r="C15" s="111"/>
      <c r="D15" s="111"/>
      <c r="E15" s="111"/>
      <c r="F15" s="111"/>
      <c r="G15" s="111"/>
      <c r="H15" s="111"/>
      <c r="I15" s="112"/>
      <c r="J15" s="75">
        <v>3111</v>
      </c>
      <c r="K15" s="62"/>
    </row>
    <row r="16" spans="1:11" s="59" customFormat="1" x14ac:dyDescent="0.2">
      <c r="A16" s="111" t="s">
        <v>78</v>
      </c>
      <c r="B16" s="111"/>
      <c r="C16" s="111"/>
      <c r="D16" s="111"/>
      <c r="E16" s="111"/>
      <c r="F16" s="111"/>
      <c r="G16" s="111"/>
      <c r="H16" s="111"/>
      <c r="I16" s="112"/>
      <c r="J16" s="83">
        <v>3111</v>
      </c>
      <c r="K16" s="64"/>
    </row>
    <row r="17" spans="1:11" s="59" customFormat="1" ht="12.75" customHeight="1" x14ac:dyDescent="0.2">
      <c r="A17" s="118" t="s">
        <v>15</v>
      </c>
      <c r="B17" s="118"/>
      <c r="C17" s="118"/>
      <c r="D17" s="118"/>
      <c r="E17" s="118"/>
      <c r="F17" s="118"/>
      <c r="G17" s="118"/>
      <c r="H17" s="118"/>
      <c r="I17" s="119"/>
      <c r="J17" s="83"/>
      <c r="K17" s="64"/>
    </row>
    <row r="18" spans="1:11" s="59" customFormat="1" ht="12.75" customHeight="1" x14ac:dyDescent="0.2">
      <c r="J18" s="83"/>
      <c r="K18" s="64"/>
    </row>
    <row r="19" spans="1:11" s="59" customFormat="1" ht="12.75" customHeight="1" x14ac:dyDescent="0.2">
      <c r="J19" s="83"/>
      <c r="K19" s="64"/>
    </row>
    <row r="20" spans="1:11" s="59" customFormat="1" ht="12.75" customHeight="1" x14ac:dyDescent="0.2">
      <c r="A20" s="13"/>
      <c r="B20" s="13"/>
      <c r="C20" s="13"/>
      <c r="D20" s="13"/>
      <c r="E20" s="13"/>
      <c r="F20" s="13"/>
      <c r="G20" s="13"/>
      <c r="H20" s="13"/>
      <c r="I20" s="13"/>
      <c r="J20" s="83"/>
      <c r="K20" s="64"/>
    </row>
    <row r="21" spans="1:11" s="59" customFormat="1" x14ac:dyDescent="0.2">
      <c r="A21" s="85"/>
      <c r="B21" s="86"/>
      <c r="C21" s="86"/>
      <c r="D21" s="86"/>
      <c r="E21" s="86"/>
      <c r="F21" s="86"/>
      <c r="G21" s="86"/>
      <c r="H21" s="86"/>
      <c r="I21" s="87"/>
      <c r="J21" s="88"/>
      <c r="K21" s="89"/>
    </row>
    <row r="22" spans="1:11" s="59" customFormat="1" ht="13.5" customHeight="1" x14ac:dyDescent="0.2">
      <c r="A22" s="114" t="s">
        <v>34</v>
      </c>
      <c r="B22" s="113"/>
      <c r="C22" s="113"/>
      <c r="D22" s="113"/>
      <c r="E22" s="113"/>
      <c r="F22" s="113"/>
      <c r="G22" s="113"/>
      <c r="H22" s="113"/>
      <c r="I22" s="113"/>
      <c r="J22" s="88"/>
      <c r="K22" s="89"/>
    </row>
    <row r="23" spans="1:11" s="59" customFormat="1" ht="12.75" customHeight="1" x14ac:dyDescent="0.2">
      <c r="A23" s="113"/>
      <c r="B23" s="113"/>
      <c r="C23" s="113"/>
      <c r="D23" s="113"/>
      <c r="E23" s="113"/>
      <c r="F23" s="113"/>
      <c r="G23" s="113"/>
      <c r="H23" s="113"/>
      <c r="I23" s="113"/>
      <c r="J23" s="99">
        <f>SUM(J24:J30)</f>
        <v>0</v>
      </c>
      <c r="K23" s="100">
        <f>(J23/J31)</f>
        <v>0</v>
      </c>
    </row>
    <row r="24" spans="1:11" s="59" customFormat="1" ht="12.75" customHeight="1" x14ac:dyDescent="0.2">
      <c r="A24" s="111" t="s">
        <v>16</v>
      </c>
      <c r="B24" s="111"/>
      <c r="C24" s="111"/>
      <c r="D24" s="111"/>
      <c r="E24" s="111"/>
      <c r="F24" s="111"/>
      <c r="G24" s="111"/>
      <c r="H24" s="111"/>
      <c r="I24" s="112"/>
      <c r="J24" s="83"/>
      <c r="K24" s="64"/>
    </row>
    <row r="25" spans="1:11" s="59" customFormat="1" ht="12.75" customHeight="1" x14ac:dyDescent="0.2">
      <c r="A25" s="111" t="s">
        <v>17</v>
      </c>
      <c r="B25" s="111"/>
      <c r="C25" s="111"/>
      <c r="D25" s="111"/>
      <c r="E25" s="111"/>
      <c r="F25" s="111"/>
      <c r="G25" s="111"/>
      <c r="H25" s="111"/>
      <c r="I25" s="112"/>
      <c r="J25" s="83"/>
      <c r="K25" s="64"/>
    </row>
    <row r="26" spans="1:11" s="59" customFormat="1" x14ac:dyDescent="0.2">
      <c r="A26" s="111" t="s">
        <v>18</v>
      </c>
      <c r="B26" s="111"/>
      <c r="C26" s="111"/>
      <c r="D26" s="111"/>
      <c r="E26" s="111"/>
      <c r="F26" s="111"/>
      <c r="G26" s="111"/>
      <c r="H26" s="111"/>
      <c r="I26" s="112"/>
      <c r="J26" s="83"/>
      <c r="K26" s="64"/>
    </row>
    <row r="27" spans="1:11" s="59" customFormat="1" x14ac:dyDescent="0.2">
      <c r="A27" s="111" t="s">
        <v>19</v>
      </c>
      <c r="B27" s="111"/>
      <c r="C27" s="111"/>
      <c r="D27" s="111"/>
      <c r="E27" s="111"/>
      <c r="F27" s="111"/>
      <c r="G27" s="111"/>
      <c r="H27" s="111"/>
      <c r="I27" s="112"/>
      <c r="J27" s="83"/>
      <c r="K27" s="64"/>
    </row>
    <row r="28" spans="1:11" s="59" customFormat="1" x14ac:dyDescent="0.2">
      <c r="A28" s="13"/>
      <c r="B28" s="13"/>
      <c r="C28" s="13"/>
      <c r="D28" s="13"/>
      <c r="E28" s="13"/>
      <c r="F28" s="13"/>
      <c r="G28" s="13"/>
      <c r="H28" s="13"/>
      <c r="J28" s="83"/>
      <c r="K28" s="64"/>
    </row>
    <row r="29" spans="1:11" s="59" customFormat="1" x14ac:dyDescent="0.2">
      <c r="A29" s="13"/>
      <c r="B29" s="13"/>
      <c r="C29" s="13"/>
      <c r="D29" s="13"/>
      <c r="E29" s="13"/>
      <c r="F29" s="13"/>
      <c r="G29" s="13"/>
      <c r="H29" s="13"/>
      <c r="J29" s="75"/>
      <c r="K29" s="62"/>
    </row>
    <row r="30" spans="1:11" s="59" customFormat="1" x14ac:dyDescent="0.2">
      <c r="A30" s="90"/>
      <c r="B30" s="90"/>
      <c r="C30" s="90"/>
      <c r="D30" s="90"/>
      <c r="E30" s="90"/>
      <c r="F30" s="90"/>
      <c r="G30" s="90"/>
      <c r="H30" s="90"/>
      <c r="I30" s="91"/>
      <c r="J30" s="92"/>
      <c r="K30" s="93"/>
    </row>
    <row r="31" spans="1:11" s="59" customFormat="1" x14ac:dyDescent="0.2">
      <c r="A31" s="115" t="s">
        <v>40</v>
      </c>
      <c r="B31" s="116"/>
      <c r="C31" s="116"/>
      <c r="D31" s="116"/>
      <c r="E31" s="116"/>
      <c r="F31" s="116"/>
      <c r="G31" s="116"/>
      <c r="H31" s="116"/>
      <c r="I31" s="117"/>
      <c r="J31" s="99">
        <f>SUM(J8,J13,J23)</f>
        <v>93347.3</v>
      </c>
      <c r="K31" s="100">
        <f>SUM(K8,K13,K23)</f>
        <v>1</v>
      </c>
    </row>
    <row r="32" spans="1:11" ht="12.75" customHeight="1" x14ac:dyDescent="0.2"/>
    <row r="33" ht="12.75" customHeight="1" x14ac:dyDescent="0.2"/>
  </sheetData>
  <sheetProtection algorithmName="SHA-512" hashValue="aPOoL/8k93xp8hrTRTYDWfCs1ZcmG1TDBm7ez+JJOQQYKRODprIiSHMUIJdWFcIGn+KZeqffECSvJUnB/wgCOA==" saltValue="Cv10pAwDuVLDARwgRQ15wQ==" spinCount="100000" sheet="1" formatCells="0" formatColumns="0" formatRows="0" insertColumns="0" insertRows="0" insertHyperlinks="0" deleteColumns="0" deleteRows="0" sort="0" autoFilter="0" pivotTables="0"/>
  <mergeCells count="12">
    <mergeCell ref="A31:I31"/>
    <mergeCell ref="A26:I26"/>
    <mergeCell ref="A27:I27"/>
    <mergeCell ref="A15:I15"/>
    <mergeCell ref="A16:I16"/>
    <mergeCell ref="A17:I17"/>
    <mergeCell ref="A25:I25"/>
    <mergeCell ref="A14:I14"/>
    <mergeCell ref="A12:I13"/>
    <mergeCell ref="A7:I8"/>
    <mergeCell ref="A22:I23"/>
    <mergeCell ref="A24:I24"/>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&amp;L&amp;G</oddHeader>
    <oddFooter>&amp;R&amp;9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1. Budget</vt:lpstr>
      <vt:lpstr>2. Financial plan</vt:lpstr>
      <vt:lpstr>'1. Budget'!Tulostusalue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Niko Auer</cp:lastModifiedBy>
  <cp:lastPrinted>2017-01-16T06:19:28Z</cp:lastPrinted>
  <dcterms:created xsi:type="dcterms:W3CDTF">2000-04-10T10:46:44Z</dcterms:created>
  <dcterms:modified xsi:type="dcterms:W3CDTF">2019-01-21T07:39:25Z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